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n2orgbr.sharepoint.com/sites/coordenacoes/Documentos Compartilhados/Central de documentos do setor/Coordenação Financeiro-Contábil/Transparência/Gestão de pessoas/PCS/"/>
    </mc:Choice>
  </mc:AlternateContent>
  <xr:revisionPtr revIDLastSave="0" documentId="8_{FBE9EA7C-A753-4B46-B671-AE050AC49A02}" xr6:coauthVersionLast="47" xr6:coauthVersionMax="47" xr10:uidLastSave="{00000000-0000-0000-0000-000000000000}"/>
  <bookViews>
    <workbookView xWindow="-120" yWindow="-120" windowWidth="20730" windowHeight="11040" xr2:uid="{2069421F-E391-402A-827A-C6C9967B38D8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4" i="1" l="1"/>
  <c r="B26" i="1"/>
  <c r="B18" i="1"/>
  <c r="B2" i="1"/>
  <c r="B42" i="1"/>
  <c r="B10" i="1"/>
  <c r="E10" i="1" s="1"/>
  <c r="E42" i="1" l="1"/>
  <c r="E43" i="1" s="1"/>
  <c r="G42" i="1" s="1"/>
  <c r="G43" i="1" s="1"/>
  <c r="I42" i="1" s="1"/>
  <c r="I43" i="1" s="1"/>
  <c r="E26" i="1"/>
  <c r="E27" i="1" s="1"/>
  <c r="G26" i="1" s="1"/>
  <c r="G27" i="1" s="1"/>
  <c r="I26" i="1" s="1"/>
  <c r="I27" i="1" s="1"/>
  <c r="K26" i="1" s="1"/>
  <c r="K27" i="1" s="1"/>
  <c r="M26" i="1" s="1"/>
  <c r="M27" i="1" s="1"/>
  <c r="O26" i="1" s="1"/>
  <c r="O27" i="1" s="1"/>
  <c r="C30" i="1" s="1"/>
  <c r="C31" i="1" s="1"/>
  <c r="E30" i="1" s="1"/>
  <c r="E31" i="1" s="1"/>
  <c r="G30" i="1" s="1"/>
  <c r="G31" i="1" s="1"/>
  <c r="I30" i="1" s="1"/>
  <c r="I31" i="1" s="1"/>
  <c r="K30" i="1" s="1"/>
  <c r="K31" i="1" s="1"/>
  <c r="M30" i="1" s="1"/>
  <c r="M31" i="1" s="1"/>
  <c r="E11" i="1"/>
  <c r="G10" i="1" s="1"/>
  <c r="G11" i="1" s="1"/>
  <c r="I10" i="1" s="1"/>
  <c r="I11" i="1" s="1"/>
  <c r="K10" i="1" s="1"/>
  <c r="E2" i="1"/>
  <c r="E3" i="1" s="1"/>
  <c r="G2" i="1" s="1"/>
  <c r="G3" i="1" s="1"/>
  <c r="I2" i="1" s="1"/>
  <c r="I3" i="1" s="1"/>
  <c r="K2" i="1" s="1"/>
  <c r="K3" i="1" s="1"/>
  <c r="M2" i="1" s="1"/>
  <c r="M3" i="1" s="1"/>
  <c r="O2" i="1" s="1"/>
  <c r="O3" i="1" s="1"/>
  <c r="C6" i="1" s="1"/>
  <c r="C7" i="1" s="1"/>
  <c r="E6" i="1" s="1"/>
  <c r="E7" i="1" s="1"/>
  <c r="G6" i="1" s="1"/>
  <c r="G7" i="1" s="1"/>
  <c r="I6" i="1" s="1"/>
  <c r="I7" i="1" s="1"/>
  <c r="K6" i="1" s="1"/>
  <c r="K7" i="1" s="1"/>
  <c r="J31" i="1"/>
  <c r="J39" i="1" s="1"/>
  <c r="J47" i="1" s="1"/>
  <c r="H31" i="1"/>
  <c r="H39" i="1" s="1"/>
  <c r="H47" i="1" s="1"/>
  <c r="F31" i="1"/>
  <c r="F39" i="1" s="1"/>
  <c r="F47" i="1" s="1"/>
  <c r="D31" i="1"/>
  <c r="D39" i="1" s="1"/>
  <c r="D47" i="1" s="1"/>
  <c r="B31" i="1"/>
  <c r="B39" i="1" s="1"/>
  <c r="B47" i="1" s="1"/>
  <c r="J30" i="1"/>
  <c r="J38" i="1" s="1"/>
  <c r="J46" i="1" s="1"/>
  <c r="H30" i="1"/>
  <c r="H38" i="1" s="1"/>
  <c r="H46" i="1" s="1"/>
  <c r="F30" i="1"/>
  <c r="F38" i="1" s="1"/>
  <c r="F46" i="1" s="1"/>
  <c r="D30" i="1"/>
  <c r="B30" i="1"/>
  <c r="N27" i="1"/>
  <c r="L27" i="1"/>
  <c r="L35" i="1" s="1"/>
  <c r="L43" i="1" s="1"/>
  <c r="J27" i="1"/>
  <c r="J35" i="1" s="1"/>
  <c r="J43" i="1" s="1"/>
  <c r="N26" i="1"/>
  <c r="N34" i="1" s="1"/>
  <c r="N42" i="1" s="1"/>
  <c r="L26" i="1"/>
  <c r="L34" i="1" s="1"/>
  <c r="L42" i="1" s="1"/>
  <c r="J26" i="1"/>
  <c r="J34" i="1" s="1"/>
  <c r="J42" i="1" s="1"/>
  <c r="E18" i="1"/>
  <c r="E19" i="1" s="1"/>
  <c r="G18" i="1" s="1"/>
  <c r="G19" i="1" s="1"/>
  <c r="I18" i="1" s="1"/>
  <c r="I19" i="1" s="1"/>
  <c r="K18" i="1" s="1"/>
  <c r="K19" i="1" s="1"/>
  <c r="M18" i="1" s="1"/>
  <c r="M19" i="1" s="1"/>
  <c r="O18" i="1" s="1"/>
  <c r="O19" i="1" s="1"/>
  <c r="C22" i="1" s="1"/>
  <c r="C23" i="1" s="1"/>
  <c r="E22" i="1" s="1"/>
  <c r="E23" i="1" s="1"/>
  <c r="G22" i="1" s="1"/>
  <c r="G23" i="1" s="1"/>
  <c r="I22" i="1" s="1"/>
  <c r="I23" i="1" s="1"/>
  <c r="K22" i="1" s="1"/>
  <c r="K23" i="1" s="1"/>
  <c r="E34" i="1"/>
  <c r="E35" i="1" s="1"/>
  <c r="G34" i="1" s="1"/>
  <c r="G35" i="1" s="1"/>
  <c r="I34" i="1" s="1"/>
  <c r="I35" i="1" s="1"/>
  <c r="K34" i="1" s="1"/>
  <c r="K35" i="1" s="1"/>
  <c r="M34" i="1" s="1"/>
  <c r="M35" i="1" s="1"/>
  <c r="O34" i="1" s="1"/>
  <c r="O35" i="1" s="1"/>
  <c r="C38" i="1" s="1"/>
  <c r="C39" i="1" s="1"/>
  <c r="E38" i="1" s="1"/>
  <c r="E39" i="1" s="1"/>
  <c r="G38" i="1" s="1"/>
  <c r="G39" i="1" s="1"/>
  <c r="I38" i="1" s="1"/>
  <c r="I39" i="1" s="1"/>
  <c r="K38" i="1" s="1"/>
  <c r="K39" i="1" s="1"/>
  <c r="N35" i="1"/>
  <c r="N43" i="1" s="1"/>
  <c r="D38" i="1"/>
  <c r="D46" i="1" s="1"/>
  <c r="B38" i="1"/>
  <c r="B46" i="1" s="1"/>
  <c r="H19" i="1"/>
  <c r="H27" i="1" s="1"/>
  <c r="H35" i="1" s="1"/>
  <c r="H43" i="1" s="1"/>
  <c r="F19" i="1"/>
  <c r="F27" i="1" s="1"/>
  <c r="D19" i="1"/>
  <c r="D27" i="1" s="1"/>
  <c r="H18" i="1"/>
  <c r="H26" i="1" s="1"/>
  <c r="H34" i="1" s="1"/>
  <c r="H42" i="1" s="1"/>
  <c r="F18" i="1"/>
  <c r="D18" i="1"/>
  <c r="K42" i="1" l="1"/>
  <c r="K43" i="1" s="1"/>
  <c r="M42" i="1" s="1"/>
  <c r="M43" i="1" s="1"/>
  <c r="O42" i="1" s="1"/>
  <c r="O43" i="1" s="1"/>
  <c r="C46" i="1" s="1"/>
  <c r="C47" i="1" s="1"/>
  <c r="E46" i="1" s="1"/>
  <c r="E47" i="1" s="1"/>
  <c r="G46" i="1" s="1"/>
  <c r="G47" i="1" s="1"/>
  <c r="I46" i="1" s="1"/>
  <c r="I47" i="1" s="1"/>
  <c r="K46" i="1" s="1"/>
  <c r="K47" i="1" s="1"/>
  <c r="F35" i="1"/>
  <c r="F43" i="1" s="1"/>
  <c r="F26" i="1"/>
  <c r="F34" i="1" s="1"/>
  <c r="F42" i="1" s="1"/>
  <c r="D26" i="1"/>
  <c r="D34" i="1" s="1"/>
  <c r="D42" i="1" s="1"/>
  <c r="K11" i="1"/>
  <c r="M10" i="1" s="1"/>
  <c r="M11" i="1" s="1"/>
  <c r="O10" i="1" s="1"/>
  <c r="O11" i="1" s="1"/>
  <c r="C14" i="1" s="1"/>
  <c r="C15" i="1" s="1"/>
  <c r="E14" i="1" s="1"/>
  <c r="E15" i="1" s="1"/>
  <c r="G14" i="1" s="1"/>
  <c r="G15" i="1" s="1"/>
  <c r="I14" i="1" s="1"/>
  <c r="I15" i="1" s="1"/>
  <c r="K14" i="1" s="1"/>
  <c r="K15" i="1" s="1"/>
  <c r="D35" i="1"/>
  <c r="D43" i="1" s="1"/>
</calcChain>
</file>

<file path=xl/sharedStrings.xml><?xml version="1.0" encoding="utf-8"?>
<sst xmlns="http://schemas.openxmlformats.org/spreadsheetml/2006/main" count="148" uniqueCount="49">
  <si>
    <t>CLASSE 1</t>
  </si>
  <si>
    <t>A</t>
  </si>
  <si>
    <t>B</t>
  </si>
  <si>
    <t>C</t>
  </si>
  <si>
    <t>D</t>
  </si>
  <si>
    <t>E</t>
  </si>
  <si>
    <t>F</t>
  </si>
  <si>
    <t>G</t>
  </si>
  <si>
    <t>AUX ADMINISTRATIVO</t>
  </si>
  <si>
    <t>B10</t>
  </si>
  <si>
    <t>C10</t>
  </si>
  <si>
    <t>D10</t>
  </si>
  <si>
    <t>E2</t>
  </si>
  <si>
    <t>F2</t>
  </si>
  <si>
    <t>G2</t>
  </si>
  <si>
    <t>B2</t>
  </si>
  <si>
    <t>C2</t>
  </si>
  <si>
    <t>D2</t>
  </si>
  <si>
    <t>H</t>
  </si>
  <si>
    <t>I</t>
  </si>
  <si>
    <t>J</t>
  </si>
  <si>
    <t>K</t>
  </si>
  <si>
    <t>L</t>
  </si>
  <si>
    <t>H2</t>
  </si>
  <si>
    <t>I2</t>
  </si>
  <si>
    <t>J2</t>
  </si>
  <si>
    <t>K2</t>
  </si>
  <si>
    <t>L2</t>
  </si>
  <si>
    <t>CLASSE 2</t>
  </si>
  <si>
    <t>SECRETÁRIA ADMINISTRATIVA</t>
  </si>
  <si>
    <t>CLASSE 3</t>
  </si>
  <si>
    <t>ASSISTENTE ADMINISTRATIVO</t>
  </si>
  <si>
    <t xml:space="preserve">SECRETÁRIA </t>
  </si>
  <si>
    <t>CLASSE 4</t>
  </si>
  <si>
    <t>TÉCNICO ADMINISTRATIVO</t>
  </si>
  <si>
    <t>CLASSE 5</t>
  </si>
  <si>
    <t>Nutricionista Fiscal</t>
  </si>
  <si>
    <t>E10</t>
  </si>
  <si>
    <t>F10</t>
  </si>
  <si>
    <t>G10</t>
  </si>
  <si>
    <t>H10</t>
  </si>
  <si>
    <t>I10</t>
  </si>
  <si>
    <t>J10</t>
  </si>
  <si>
    <t>K10</t>
  </si>
  <si>
    <t>L10</t>
  </si>
  <si>
    <t xml:space="preserve">                </t>
  </si>
  <si>
    <t>M</t>
  </si>
  <si>
    <t>M10</t>
  </si>
  <si>
    <t>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</si>
</sst>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3" xfId="0" applyFont="1" applyFill="1" applyBorder="1" applyAlignment="1">
      <alignment horizontal="center" vertical="justify"/>
    </xf>
    <xf numFmtId="0" fontId="2" fillId="0" borderId="3" xfId="0" applyFont="1" applyBorder="1" applyAlignment="1">
      <alignment horizontal="center" vertical="center"/>
    </xf>
    <xf numFmtId="44" fontId="3" fillId="0" borderId="12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4" fontId="3" fillId="0" borderId="19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0" fontId="2" fillId="0" borderId="0" xfId="0" applyFont="1" applyAlignment="1">
      <alignment horizontal="fill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AE823-694B-42D7-A13D-08810C5FE9F1}">
  <sheetPr>
    <pageSetUpPr fitToPage="1"/>
  </sheetPr>
  <dimension ref="A1:V47"/>
  <sheetViews>
    <sheetView tabSelected="1" workbookViewId="0">
      <selection activeCell="H11" sqref="H11"/>
    </sheetView>
  </sheetViews>
  <sheetFormatPr defaultRowHeight="15" x14ac:dyDescent="0.25"/>
  <cols>
    <col min="1" max="1" width="17.85546875" customWidth="1"/>
    <col min="3" max="3" width="12.7109375" customWidth="1"/>
    <col min="5" max="5" width="12.7109375" customWidth="1"/>
    <col min="7" max="7" width="12.7109375" customWidth="1"/>
    <col min="9" max="9" width="12.7109375" customWidth="1"/>
    <col min="11" max="11" width="12.7109375" customWidth="1"/>
    <col min="13" max="13" width="12.7109375" customWidth="1"/>
    <col min="15" max="15" width="12.7109375" customWidth="1"/>
  </cols>
  <sheetData>
    <row r="1" spans="1:15" ht="26.25" customHeight="1" thickBot="1" x14ac:dyDescent="0.3">
      <c r="A1" s="1" t="s">
        <v>0</v>
      </c>
      <c r="B1" s="28" t="s">
        <v>1</v>
      </c>
      <c r="C1" s="29"/>
      <c r="D1" s="30" t="s">
        <v>2</v>
      </c>
      <c r="E1" s="29"/>
      <c r="F1" s="31" t="s">
        <v>3</v>
      </c>
      <c r="G1" s="32"/>
      <c r="H1" s="33" t="s">
        <v>4</v>
      </c>
      <c r="I1" s="34"/>
      <c r="J1" s="31" t="s">
        <v>5</v>
      </c>
      <c r="K1" s="32"/>
      <c r="L1" s="33" t="s">
        <v>6</v>
      </c>
      <c r="M1" s="34"/>
      <c r="N1" s="31" t="s">
        <v>7</v>
      </c>
      <c r="O1" s="32"/>
    </row>
    <row r="2" spans="1:15" ht="15" customHeight="1" x14ac:dyDescent="0.25">
      <c r="A2" s="35" t="s">
        <v>8</v>
      </c>
      <c r="B2" s="38">
        <f>2086.94*1.063732</f>
        <v>2219.9448600799997</v>
      </c>
      <c r="C2" s="39"/>
      <c r="D2" s="2" t="s">
        <v>9</v>
      </c>
      <c r="E2" s="3">
        <f>B2*10/100+B2</f>
        <v>2441.9393460879996</v>
      </c>
      <c r="F2" s="4" t="s">
        <v>10</v>
      </c>
      <c r="G2" s="5">
        <f>E3*10/100+E3</f>
        <v>2739.8559463107354</v>
      </c>
      <c r="H2" s="6" t="s">
        <v>11</v>
      </c>
      <c r="I2" s="7">
        <f>G3*10/100+G3</f>
        <v>3074.1183717606455</v>
      </c>
      <c r="J2" s="4" t="s">
        <v>37</v>
      </c>
      <c r="K2" s="5">
        <f>I3*10/100+I3</f>
        <v>3449.1608131154444</v>
      </c>
      <c r="L2" s="6" t="s">
        <v>38</v>
      </c>
      <c r="M2" s="7">
        <f>K3*10/100+K3</f>
        <v>3869.9584323155286</v>
      </c>
      <c r="N2" s="4" t="s">
        <v>39</v>
      </c>
      <c r="O2" s="7">
        <f>M3*10/100+M3</f>
        <v>4342.0933610580232</v>
      </c>
    </row>
    <row r="3" spans="1:15" ht="15.75" thickBot="1" x14ac:dyDescent="0.3">
      <c r="A3" s="36"/>
      <c r="B3" s="40"/>
      <c r="C3" s="41"/>
      <c r="D3" s="8" t="s">
        <v>15</v>
      </c>
      <c r="E3" s="9">
        <f>E2*2/100+E2</f>
        <v>2490.7781330097596</v>
      </c>
      <c r="F3" s="10" t="s">
        <v>16</v>
      </c>
      <c r="G3" s="11">
        <f>G2*2/100+G2</f>
        <v>2794.6530652369502</v>
      </c>
      <c r="H3" s="12" t="s">
        <v>17</v>
      </c>
      <c r="I3" s="11">
        <f>I2*2/100+I2</f>
        <v>3135.6007391958583</v>
      </c>
      <c r="J3" s="10" t="s">
        <v>12</v>
      </c>
      <c r="K3" s="11">
        <f>K2*2/100+K2</f>
        <v>3518.1440293777532</v>
      </c>
      <c r="L3" s="12" t="s">
        <v>13</v>
      </c>
      <c r="M3" s="11">
        <f>M2*2/100+M2</f>
        <v>3947.3576009618391</v>
      </c>
      <c r="N3" s="10" t="s">
        <v>14</v>
      </c>
      <c r="O3" s="11">
        <f>O2*2/100+O2</f>
        <v>4428.9352282791833</v>
      </c>
    </row>
    <row r="4" spans="1:15" ht="15.75" thickBot="1" x14ac:dyDescent="0.3">
      <c r="A4" s="36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4"/>
    </row>
    <row r="5" spans="1:15" ht="15.75" thickBot="1" x14ac:dyDescent="0.3">
      <c r="A5" s="36"/>
      <c r="B5" s="33" t="s">
        <v>18</v>
      </c>
      <c r="C5" s="32"/>
      <c r="D5" s="15"/>
      <c r="E5" s="16" t="s">
        <v>19</v>
      </c>
      <c r="F5" s="17"/>
      <c r="G5" s="18" t="s">
        <v>20</v>
      </c>
      <c r="H5" s="15"/>
      <c r="I5" s="16" t="s">
        <v>21</v>
      </c>
      <c r="J5" s="15"/>
      <c r="K5" s="16" t="s">
        <v>22</v>
      </c>
      <c r="L5" s="42"/>
      <c r="M5" s="43"/>
      <c r="N5" s="42"/>
      <c r="O5" s="43"/>
    </row>
    <row r="6" spans="1:15" x14ac:dyDescent="0.25">
      <c r="A6" s="36"/>
      <c r="B6" s="6" t="s">
        <v>40</v>
      </c>
      <c r="C6" s="7">
        <f>O3*10/100+O3</f>
        <v>4871.8287511071012</v>
      </c>
      <c r="D6" s="4" t="s">
        <v>41</v>
      </c>
      <c r="E6" s="5">
        <f>C7*10/100+C7</f>
        <v>5466.1918587421678</v>
      </c>
      <c r="F6" s="6" t="s">
        <v>42</v>
      </c>
      <c r="G6" s="7">
        <f>E7*10/100+E7</f>
        <v>6133.0672655087119</v>
      </c>
      <c r="H6" s="4" t="s">
        <v>43</v>
      </c>
      <c r="I6" s="7">
        <f>G7*10/100+G7</f>
        <v>6881.3014719007751</v>
      </c>
      <c r="J6" s="4" t="s">
        <v>44</v>
      </c>
      <c r="K6" s="7">
        <f>I7*10/100+I7</f>
        <v>7720.820251472669</v>
      </c>
      <c r="L6" s="19"/>
      <c r="M6" s="7"/>
      <c r="N6" s="19"/>
      <c r="O6" s="7"/>
    </row>
    <row r="7" spans="1:15" ht="15.75" thickBot="1" x14ac:dyDescent="0.3">
      <c r="A7" s="37"/>
      <c r="B7" s="12" t="s">
        <v>23</v>
      </c>
      <c r="C7" s="11">
        <f>C6*2/100+C6</f>
        <v>4969.2653261292435</v>
      </c>
      <c r="D7" s="10" t="s">
        <v>24</v>
      </c>
      <c r="E7" s="11">
        <f>E6*2/100+E6</f>
        <v>5575.5156959170108</v>
      </c>
      <c r="F7" s="12" t="s">
        <v>25</v>
      </c>
      <c r="G7" s="11">
        <f>G6*2/100+G6</f>
        <v>6255.7286108188864</v>
      </c>
      <c r="H7" s="10" t="s">
        <v>26</v>
      </c>
      <c r="I7" s="11">
        <f>I6*2/100+I6</f>
        <v>7018.9275013387905</v>
      </c>
      <c r="J7" s="10" t="s">
        <v>27</v>
      </c>
      <c r="K7" s="11">
        <f>K6*2/100+K6</f>
        <v>7875.2366565021221</v>
      </c>
      <c r="L7" s="20"/>
      <c r="M7" s="11"/>
      <c r="N7" s="20"/>
      <c r="O7" s="11"/>
    </row>
    <row r="8" spans="1:15" ht="15.75" thickBot="1" x14ac:dyDescent="0.3">
      <c r="A8" s="21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1:15" ht="26.25" customHeight="1" thickBot="1" x14ac:dyDescent="0.3">
      <c r="A9" s="22" t="s">
        <v>28</v>
      </c>
      <c r="B9" s="47" t="s">
        <v>1</v>
      </c>
      <c r="C9" s="48"/>
      <c r="D9" s="23"/>
      <c r="E9" s="23" t="s">
        <v>2</v>
      </c>
      <c r="F9" s="44" t="s">
        <v>3</v>
      </c>
      <c r="G9" s="45"/>
      <c r="H9" s="46" t="s">
        <v>4</v>
      </c>
      <c r="I9" s="49"/>
      <c r="J9" s="44" t="s">
        <v>5</v>
      </c>
      <c r="K9" s="45"/>
      <c r="L9" s="46" t="s">
        <v>6</v>
      </c>
      <c r="M9" s="49"/>
      <c r="N9" s="44" t="s">
        <v>7</v>
      </c>
      <c r="O9" s="45"/>
    </row>
    <row r="10" spans="1:15" x14ac:dyDescent="0.25">
      <c r="A10" s="35" t="s">
        <v>29</v>
      </c>
      <c r="B10" s="38">
        <f>3707.64*1.063732</f>
        <v>3943.9353124799995</v>
      </c>
      <c r="C10" s="39"/>
      <c r="D10" s="4" t="s">
        <v>9</v>
      </c>
      <c r="E10" s="3">
        <f>B10*10/100+B10</f>
        <v>4338.3288437279998</v>
      </c>
      <c r="F10" s="6" t="s">
        <v>10</v>
      </c>
      <c r="G10" s="5">
        <f>E11*10/100+E11</f>
        <v>4867.6049626628155</v>
      </c>
      <c r="H10" s="4" t="s">
        <v>11</v>
      </c>
      <c r="I10" s="7">
        <f>G11*10/100+G11</f>
        <v>5461.4527681076797</v>
      </c>
      <c r="J10" s="6" t="s">
        <v>37</v>
      </c>
      <c r="K10" s="5">
        <f>I11*10/100+I11</f>
        <v>6127.7500058168162</v>
      </c>
      <c r="L10" s="4" t="s">
        <v>38</v>
      </c>
      <c r="M10" s="7">
        <f>K11*10/100+K11</f>
        <v>6875.3355065264677</v>
      </c>
      <c r="N10" s="4" t="s">
        <v>39</v>
      </c>
      <c r="O10" s="7">
        <f>M11*10/100+M11</f>
        <v>7714.1264383226971</v>
      </c>
    </row>
    <row r="11" spans="1:15" ht="15.75" thickBot="1" x14ac:dyDescent="0.3">
      <c r="A11" s="36"/>
      <c r="B11" s="40"/>
      <c r="C11" s="41"/>
      <c r="D11" s="10" t="s">
        <v>15</v>
      </c>
      <c r="E11" s="9">
        <f>E10*2/100+E10</f>
        <v>4425.0954206025599</v>
      </c>
      <c r="F11" s="12" t="s">
        <v>16</v>
      </c>
      <c r="G11" s="11">
        <f>G10*2/100+G10</f>
        <v>4964.9570619160722</v>
      </c>
      <c r="H11" s="10" t="s">
        <v>17</v>
      </c>
      <c r="I11" s="11">
        <f>I10*2/100+I10</f>
        <v>5570.681823469833</v>
      </c>
      <c r="J11" s="12" t="s">
        <v>12</v>
      </c>
      <c r="K11" s="11">
        <f>K10*2/100+K10</f>
        <v>6250.3050059331526</v>
      </c>
      <c r="L11" s="10" t="s">
        <v>13</v>
      </c>
      <c r="M11" s="11">
        <f>M10*2/100+M10</f>
        <v>7012.8422166569972</v>
      </c>
      <c r="N11" s="10" t="s">
        <v>14</v>
      </c>
      <c r="O11" s="11">
        <f>O10*2/100+O10</f>
        <v>7868.4089670891508</v>
      </c>
    </row>
    <row r="12" spans="1:15" ht="15.75" thickBot="1" x14ac:dyDescent="0.3">
      <c r="A12" s="36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4"/>
    </row>
    <row r="13" spans="1:15" ht="15.75" thickBot="1" x14ac:dyDescent="0.3">
      <c r="A13" s="36"/>
      <c r="B13" s="33" t="s">
        <v>18</v>
      </c>
      <c r="C13" s="32"/>
      <c r="D13" s="15"/>
      <c r="E13" s="16" t="s">
        <v>19</v>
      </c>
      <c r="F13" s="17"/>
      <c r="G13" s="18" t="s">
        <v>20</v>
      </c>
      <c r="H13" s="15"/>
      <c r="I13" s="16" t="s">
        <v>21</v>
      </c>
      <c r="J13" s="15"/>
      <c r="K13" s="16" t="s">
        <v>22</v>
      </c>
      <c r="L13" s="44"/>
      <c r="M13" s="45"/>
      <c r="N13" s="46"/>
      <c r="O13" s="45"/>
    </row>
    <row r="14" spans="1:15" x14ac:dyDescent="0.25">
      <c r="A14" s="36"/>
      <c r="B14" s="6" t="s">
        <v>40</v>
      </c>
      <c r="C14" s="7">
        <f>O11*10/100+O11</f>
        <v>8655.2498637980661</v>
      </c>
      <c r="D14" s="6" t="s">
        <v>41</v>
      </c>
      <c r="E14" s="5">
        <f>C15*10/100+C15</f>
        <v>9711.1903471814294</v>
      </c>
      <c r="F14" s="4" t="s">
        <v>42</v>
      </c>
      <c r="G14" s="7">
        <f>E15*10/100+E15</f>
        <v>10895.955569537564</v>
      </c>
      <c r="H14" s="4" t="s">
        <v>43</v>
      </c>
      <c r="I14" s="7">
        <f>G15*10/100+G15</f>
        <v>12225.262149021146</v>
      </c>
      <c r="J14" s="6" t="s">
        <v>44</v>
      </c>
      <c r="K14" s="7">
        <f>I15*10/100+I15</f>
        <v>13716.744131201725</v>
      </c>
      <c r="L14" s="4"/>
      <c r="M14" s="7"/>
      <c r="N14" s="6"/>
      <c r="O14" s="7"/>
    </row>
    <row r="15" spans="1:15" ht="15.75" thickBot="1" x14ac:dyDescent="0.3">
      <c r="A15" s="37"/>
      <c r="B15" s="12" t="s">
        <v>23</v>
      </c>
      <c r="C15" s="11">
        <f>C14*2/100+C14</f>
        <v>8828.3548610740272</v>
      </c>
      <c r="D15" s="12" t="s">
        <v>24</v>
      </c>
      <c r="E15" s="11">
        <f>E14*2/100+E14</f>
        <v>9905.4141541250574</v>
      </c>
      <c r="F15" s="10" t="s">
        <v>25</v>
      </c>
      <c r="G15" s="11">
        <f>G14*2/100+G14</f>
        <v>11113.874680928315</v>
      </c>
      <c r="H15" s="10" t="s">
        <v>26</v>
      </c>
      <c r="I15" s="11">
        <f>I14*2/100+I14</f>
        <v>12469.76739200157</v>
      </c>
      <c r="J15" s="12" t="s">
        <v>27</v>
      </c>
      <c r="K15" s="11">
        <f>K14*2/100+K14</f>
        <v>13991.07901382576</v>
      </c>
      <c r="L15" s="10"/>
      <c r="M15" s="11"/>
      <c r="N15" s="12"/>
      <c r="O15" s="11"/>
    </row>
    <row r="16" spans="1:15" ht="15.75" thickBot="1" x14ac:dyDescent="0.3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1:15" ht="15.75" thickBot="1" x14ac:dyDescent="0.3">
      <c r="A17" s="22" t="s">
        <v>30</v>
      </c>
      <c r="B17" s="47" t="s">
        <v>1</v>
      </c>
      <c r="C17" s="48"/>
      <c r="D17" s="23"/>
      <c r="E17" s="23" t="s">
        <v>2</v>
      </c>
      <c r="F17" s="44" t="s">
        <v>3</v>
      </c>
      <c r="G17" s="45"/>
      <c r="H17" s="46" t="s">
        <v>4</v>
      </c>
      <c r="I17" s="49"/>
      <c r="J17" s="44" t="s">
        <v>5</v>
      </c>
      <c r="K17" s="45"/>
      <c r="L17" s="46" t="s">
        <v>6</v>
      </c>
      <c r="M17" s="49"/>
      <c r="N17" s="44" t="s">
        <v>7</v>
      </c>
      <c r="O17" s="45"/>
    </row>
    <row r="18" spans="1:15" x14ac:dyDescent="0.25">
      <c r="A18" s="35" t="s">
        <v>31</v>
      </c>
      <c r="B18" s="38">
        <f>3707.64*1.063732</f>
        <v>3943.9353124799995</v>
      </c>
      <c r="C18" s="39"/>
      <c r="D18" s="4" t="str">
        <f>D2</f>
        <v>B10</v>
      </c>
      <c r="E18" s="3">
        <f>B18*10/100+B18</f>
        <v>4338.3288437279998</v>
      </c>
      <c r="F18" s="6" t="str">
        <f>F2</f>
        <v>C10</v>
      </c>
      <c r="G18" s="5">
        <f>E19*10/100+E19</f>
        <v>4867.6049626628155</v>
      </c>
      <c r="H18" s="4" t="str">
        <f>H2</f>
        <v>D10</v>
      </c>
      <c r="I18" s="7">
        <f>G19*10/100+G19</f>
        <v>5461.4527681076797</v>
      </c>
      <c r="J18" s="6" t="s">
        <v>37</v>
      </c>
      <c r="K18" s="5">
        <f>I19*10/100+I19</f>
        <v>6127.7500058168162</v>
      </c>
      <c r="L18" s="4" t="s">
        <v>38</v>
      </c>
      <c r="M18" s="7">
        <f>K19*10/100+K19</f>
        <v>6875.3355065264677</v>
      </c>
      <c r="N18" s="4" t="s">
        <v>39</v>
      </c>
      <c r="O18" s="7">
        <f>M19*10/100+M19</f>
        <v>7714.1264383226971</v>
      </c>
    </row>
    <row r="19" spans="1:15" thickBot="1" x14ac:dyDescent="0.3">
      <c r="A19" s="36"/>
      <c r="B19" s="40"/>
      <c r="C19" s="41"/>
      <c r="D19" s="10" t="str">
        <f>D3</f>
        <v>B2</v>
      </c>
      <c r="E19" s="9">
        <f>E18*2/100+E18</f>
        <v>4425.0954206025599</v>
      </c>
      <c r="F19" s="12" t="str">
        <f>F3</f>
        <v>C2</v>
      </c>
      <c r="G19" s="11">
        <f>G18*2/100+G18</f>
        <v>4964.9570619160722</v>
      </c>
      <c r="H19" s="10" t="str">
        <f>H3</f>
        <v>D2</v>
      </c>
      <c r="I19" s="11">
        <f>I18*2/100+I18</f>
        <v>5570.681823469833</v>
      </c>
      <c r="J19" s="12" t="s">
        <v>12</v>
      </c>
      <c r="K19" s="11">
        <f>K18*2/100+K18</f>
        <v>6250.3050059331526</v>
      </c>
      <c r="L19" s="10" t="s">
        <v>13</v>
      </c>
      <c r="M19" s="11">
        <f>M18*2/100+M18</f>
        <v>7012.8422166569972</v>
      </c>
      <c r="N19" s="10" t="s">
        <v>14</v>
      </c>
      <c r="O19" s="11">
        <f>O18*2/100+O18</f>
        <v>7868.4089670891508</v>
      </c>
    </row>
    <row r="20" spans="1:15" ht="15.75" thickBot="1" x14ac:dyDescent="0.3">
      <c r="A20" s="36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4"/>
    </row>
    <row r="21" spans="1:15" ht="15.75" thickBot="1" x14ac:dyDescent="0.3">
      <c r="A21" s="36"/>
      <c r="B21" s="33" t="s">
        <v>18</v>
      </c>
      <c r="C21" s="32"/>
      <c r="D21" s="15"/>
      <c r="E21" s="16" t="s">
        <v>19</v>
      </c>
      <c r="F21" s="17"/>
      <c r="G21" s="18" t="s">
        <v>20</v>
      </c>
      <c r="H21" s="15"/>
      <c r="I21" s="16" t="s">
        <v>21</v>
      </c>
      <c r="J21" s="15"/>
      <c r="K21" s="16" t="s">
        <v>22</v>
      </c>
      <c r="L21" s="44"/>
      <c r="M21" s="45"/>
      <c r="N21" s="46"/>
      <c r="O21" s="45"/>
    </row>
    <row r="22" spans="1:15" x14ac:dyDescent="0.25">
      <c r="A22" s="36"/>
      <c r="B22" s="6" t="s">
        <v>40</v>
      </c>
      <c r="C22" s="7">
        <f>O19*10/100+O19</f>
        <v>8655.2498637980661</v>
      </c>
      <c r="D22" s="6" t="s">
        <v>41</v>
      </c>
      <c r="E22" s="5">
        <f>C23*10/100+C23</f>
        <v>9711.1903471814294</v>
      </c>
      <c r="F22" s="4" t="s">
        <v>42</v>
      </c>
      <c r="G22" s="7">
        <f>E23*10/100+E23</f>
        <v>10895.955569537564</v>
      </c>
      <c r="H22" s="4" t="s">
        <v>43</v>
      </c>
      <c r="I22" s="7">
        <f>G23*10/100+G23</f>
        <v>12225.262149021146</v>
      </c>
      <c r="J22" s="6" t="s">
        <v>44</v>
      </c>
      <c r="K22" s="7">
        <f>I23*10/100+I23</f>
        <v>13716.744131201725</v>
      </c>
      <c r="L22" s="4"/>
      <c r="M22" s="7"/>
      <c r="N22" s="6"/>
      <c r="O22" s="7"/>
    </row>
    <row r="23" spans="1:15" ht="15.75" thickBot="1" x14ac:dyDescent="0.3">
      <c r="A23" s="37"/>
      <c r="B23" s="12" t="s">
        <v>23</v>
      </c>
      <c r="C23" s="11">
        <f>C22*2/100+C22</f>
        <v>8828.3548610740272</v>
      </c>
      <c r="D23" s="12" t="s">
        <v>24</v>
      </c>
      <c r="E23" s="11">
        <f>E22*2/100+E22</f>
        <v>9905.4141541250574</v>
      </c>
      <c r="F23" s="10" t="s">
        <v>25</v>
      </c>
      <c r="G23" s="11">
        <f>G22*2/100+G22</f>
        <v>11113.874680928315</v>
      </c>
      <c r="H23" s="10" t="s">
        <v>26</v>
      </c>
      <c r="I23" s="11">
        <f>I22*2/100+I22</f>
        <v>12469.76739200157</v>
      </c>
      <c r="J23" s="12" t="s">
        <v>27</v>
      </c>
      <c r="K23" s="11">
        <f>K22*2/100+K22</f>
        <v>13991.07901382576</v>
      </c>
      <c r="L23" s="10"/>
      <c r="M23" s="11"/>
      <c r="N23" s="12"/>
      <c r="O23" s="11"/>
    </row>
    <row r="24" spans="1:15" ht="15.75" thickBot="1" x14ac:dyDescent="0.3">
      <c r="A24" s="21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1:15" ht="15.75" thickBot="1" x14ac:dyDescent="0.3">
      <c r="A25" s="24" t="s">
        <v>30</v>
      </c>
      <c r="B25" s="47" t="s">
        <v>1</v>
      </c>
      <c r="C25" s="48"/>
      <c r="D25" s="23"/>
      <c r="E25" s="23" t="s">
        <v>2</v>
      </c>
      <c r="F25" s="44" t="s">
        <v>3</v>
      </c>
      <c r="G25" s="45"/>
      <c r="H25" s="46" t="s">
        <v>4</v>
      </c>
      <c r="I25" s="49"/>
      <c r="J25" s="44" t="s">
        <v>5</v>
      </c>
      <c r="K25" s="45"/>
      <c r="L25" s="46" t="s">
        <v>6</v>
      </c>
      <c r="M25" s="49"/>
      <c r="N25" s="44" t="s">
        <v>7</v>
      </c>
      <c r="O25" s="45"/>
    </row>
    <row r="26" spans="1:15" x14ac:dyDescent="0.25">
      <c r="A26" s="35" t="s">
        <v>32</v>
      </c>
      <c r="B26" s="38">
        <f>2059.46*1.063732</f>
        <v>2190.7135047199999</v>
      </c>
      <c r="C26" s="39"/>
      <c r="D26" s="4" t="str">
        <f>D18</f>
        <v>B10</v>
      </c>
      <c r="E26" s="3">
        <f>B26*10/100+B26</f>
        <v>2409.7848551920001</v>
      </c>
      <c r="F26" s="6" t="str">
        <f>F18</f>
        <v>C10</v>
      </c>
      <c r="G26" s="5">
        <f>E27*10/100+E27</f>
        <v>2703.7786075254239</v>
      </c>
      <c r="H26" s="4" t="str">
        <f>H18</f>
        <v>D10</v>
      </c>
      <c r="I26" s="7">
        <f>G27*10/100+G27</f>
        <v>3033.6395976435256</v>
      </c>
      <c r="J26" s="6" t="str">
        <f>J18</f>
        <v>E10</v>
      </c>
      <c r="K26" s="5">
        <f>I27*10/100+I27</f>
        <v>3403.7436285560361</v>
      </c>
      <c r="L26" s="4" t="str">
        <f>L18</f>
        <v>F10</v>
      </c>
      <c r="M26" s="7">
        <f>K27*10/100+K27</f>
        <v>3819.0003512398725</v>
      </c>
      <c r="N26" s="4" t="str">
        <f>N18</f>
        <v>G10</v>
      </c>
      <c r="O26" s="7">
        <f>M27*10/100+M27</f>
        <v>4284.9183940911371</v>
      </c>
    </row>
    <row r="27" spans="1:15" ht="15.75" thickBot="1" x14ac:dyDescent="0.3">
      <c r="A27" s="36"/>
      <c r="B27" s="40"/>
      <c r="C27" s="41"/>
      <c r="D27" s="10" t="str">
        <f>D19</f>
        <v>B2</v>
      </c>
      <c r="E27" s="9">
        <f>E26*2/100+E26</f>
        <v>2457.98055229584</v>
      </c>
      <c r="F27" s="12" t="str">
        <f>F19</f>
        <v>C2</v>
      </c>
      <c r="G27" s="11">
        <f>G26*2/100+G26</f>
        <v>2757.8541796759323</v>
      </c>
      <c r="H27" s="10" t="str">
        <f>H19</f>
        <v>D2</v>
      </c>
      <c r="I27" s="11">
        <f>I26*2/100+I26</f>
        <v>3094.3123895963963</v>
      </c>
      <c r="J27" s="12" t="str">
        <f>J19</f>
        <v>E2</v>
      </c>
      <c r="K27" s="11">
        <f>K26*2/100+K26</f>
        <v>3471.8185011271567</v>
      </c>
      <c r="L27" s="10" t="str">
        <f>L19</f>
        <v>F2</v>
      </c>
      <c r="M27" s="11">
        <f>M26*2/100+M26</f>
        <v>3895.3803582646701</v>
      </c>
      <c r="N27" s="10" t="str">
        <f>N19</f>
        <v>G2</v>
      </c>
      <c r="O27" s="11">
        <f>O26*2/100+O26</f>
        <v>4370.6167619729595</v>
      </c>
    </row>
    <row r="28" spans="1:15" ht="15.75" thickBot="1" x14ac:dyDescent="0.3">
      <c r="A28" s="36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4"/>
    </row>
    <row r="29" spans="1:15" ht="15.75" thickBot="1" x14ac:dyDescent="0.3">
      <c r="A29" s="36"/>
      <c r="B29" s="33" t="s">
        <v>18</v>
      </c>
      <c r="C29" s="32"/>
      <c r="D29" s="15"/>
      <c r="E29" s="16" t="s">
        <v>19</v>
      </c>
      <c r="F29" s="17"/>
      <c r="G29" s="18" t="s">
        <v>20</v>
      </c>
      <c r="H29" s="15"/>
      <c r="I29" s="16" t="s">
        <v>21</v>
      </c>
      <c r="J29" s="15"/>
      <c r="K29" s="16" t="s">
        <v>22</v>
      </c>
      <c r="L29" s="44" t="s">
        <v>46</v>
      </c>
      <c r="M29" s="45"/>
      <c r="N29" s="46"/>
      <c r="O29" s="45"/>
    </row>
    <row r="30" spans="1:15" x14ac:dyDescent="0.25">
      <c r="A30" s="36"/>
      <c r="B30" s="6" t="str">
        <f>B22</f>
        <v>H10</v>
      </c>
      <c r="C30" s="7">
        <f>O27*10/100+O27</f>
        <v>4807.6784381702555</v>
      </c>
      <c r="D30" s="6" t="str">
        <f>D22</f>
        <v>I10</v>
      </c>
      <c r="E30" s="5">
        <f>C31*10/100+C31</f>
        <v>5394.2152076270268</v>
      </c>
      <c r="F30" s="4" t="str">
        <f>F22</f>
        <v>J10</v>
      </c>
      <c r="G30" s="7">
        <f>E31*10/100+E31</f>
        <v>6052.3094629575244</v>
      </c>
      <c r="H30" s="4" t="str">
        <f>H22</f>
        <v>K10</v>
      </c>
      <c r="I30" s="7">
        <f>G31*10/100+G31</f>
        <v>6790.6912174383424</v>
      </c>
      <c r="J30" s="6" t="str">
        <f>J22</f>
        <v>L10</v>
      </c>
      <c r="K30" s="7">
        <f>I31*10/100+I31</f>
        <v>7619.1555459658193</v>
      </c>
      <c r="L30" s="4" t="s">
        <v>47</v>
      </c>
      <c r="M30" s="7">
        <f>K31*10/100+K31</f>
        <v>8548.6925225736486</v>
      </c>
      <c r="N30" s="6"/>
      <c r="O30" s="7"/>
    </row>
    <row r="31" spans="1:15" ht="15.75" thickBot="1" x14ac:dyDescent="0.3">
      <c r="A31" s="37"/>
      <c r="B31" s="12" t="str">
        <f>B23</f>
        <v>H2</v>
      </c>
      <c r="C31" s="11">
        <f>C30*2/100+C30</f>
        <v>4903.8320069336605</v>
      </c>
      <c r="D31" s="12" t="str">
        <f>D23</f>
        <v>I2</v>
      </c>
      <c r="E31" s="11">
        <f>E30*2/100+E30</f>
        <v>5502.0995117795674</v>
      </c>
      <c r="F31" s="10" t="str">
        <f>F23</f>
        <v>J2</v>
      </c>
      <c r="G31" s="11">
        <f>G30*2/100+G30</f>
        <v>6173.3556522166746</v>
      </c>
      <c r="H31" s="10" t="str">
        <f>H23</f>
        <v>K2</v>
      </c>
      <c r="I31" s="11">
        <f>I30*2/100+I30</f>
        <v>6926.5050417871089</v>
      </c>
      <c r="J31" s="12" t="str">
        <f>J23</f>
        <v>L2</v>
      </c>
      <c r="K31" s="11">
        <f>K30*2/100+K30</f>
        <v>7771.5386568851354</v>
      </c>
      <c r="L31" s="10" t="s">
        <v>48</v>
      </c>
      <c r="M31" s="11">
        <f>M30*2/100+M30</f>
        <v>8719.6663730251221</v>
      </c>
      <c r="N31" s="12"/>
      <c r="O31" s="11"/>
    </row>
    <row r="32" spans="1:15" ht="15.75" thickBot="1" x14ac:dyDescent="0.3">
      <c r="A32" s="21"/>
      <c r="B32" s="13"/>
      <c r="C32" s="25"/>
      <c r="D32" s="25"/>
      <c r="E32" s="25"/>
      <c r="F32" s="13"/>
      <c r="G32" s="25"/>
      <c r="H32" s="13"/>
      <c r="I32" s="25"/>
      <c r="J32" s="13"/>
      <c r="K32" s="25"/>
      <c r="L32" s="13"/>
      <c r="M32" s="25"/>
      <c r="N32" s="13"/>
      <c r="O32" s="25"/>
    </row>
    <row r="33" spans="1:22" ht="15.75" thickBot="1" x14ac:dyDescent="0.3">
      <c r="A33" s="24" t="s">
        <v>33</v>
      </c>
      <c r="B33" s="47" t="s">
        <v>1</v>
      </c>
      <c r="C33" s="48"/>
      <c r="D33" s="26"/>
      <c r="E33" s="23" t="s">
        <v>2</v>
      </c>
      <c r="F33" s="44" t="s">
        <v>3</v>
      </c>
      <c r="G33" s="45"/>
      <c r="H33" s="46" t="s">
        <v>4</v>
      </c>
      <c r="I33" s="49"/>
      <c r="J33" s="44" t="s">
        <v>5</v>
      </c>
      <c r="K33" s="45"/>
      <c r="L33" s="46" t="s">
        <v>6</v>
      </c>
      <c r="M33" s="49"/>
      <c r="N33" s="44" t="s">
        <v>7</v>
      </c>
      <c r="O33" s="45"/>
    </row>
    <row r="34" spans="1:22" x14ac:dyDescent="0.25">
      <c r="A34" s="35" t="s">
        <v>34</v>
      </c>
      <c r="B34" s="38">
        <f>4701.73*1.063732</f>
        <v>5001.3806563599992</v>
      </c>
      <c r="C34" s="50"/>
      <c r="D34" s="27" t="str">
        <f>D26</f>
        <v>B10</v>
      </c>
      <c r="E34" s="3">
        <f>B34*10/100+B34</f>
        <v>5501.5187219959989</v>
      </c>
      <c r="F34" s="6" t="str">
        <f>F26</f>
        <v>C10</v>
      </c>
      <c r="G34" s="5">
        <f>E35*10/100+E35</f>
        <v>6172.7040060795107</v>
      </c>
      <c r="H34" s="4" t="str">
        <f>H26</f>
        <v>D10</v>
      </c>
      <c r="I34" s="7">
        <f>G35*10/100+G35</f>
        <v>6925.7738948212109</v>
      </c>
      <c r="J34" s="6" t="str">
        <f>J26</f>
        <v>E10</v>
      </c>
      <c r="K34" s="5">
        <f>I35*10/100+I35</f>
        <v>7770.7183099893991</v>
      </c>
      <c r="L34" s="4" t="str">
        <f>L26</f>
        <v>F10</v>
      </c>
      <c r="M34" s="7">
        <f>K35*10/100+K35</f>
        <v>8718.7459438081059</v>
      </c>
      <c r="N34" s="4" t="str">
        <f>N26</f>
        <v>G10</v>
      </c>
      <c r="O34" s="7">
        <f>M35*10/100+M35</f>
        <v>9782.4329489526936</v>
      </c>
    </row>
    <row r="35" spans="1:22" ht="15.75" thickBot="1" x14ac:dyDescent="0.3">
      <c r="A35" s="36"/>
      <c r="B35" s="40"/>
      <c r="C35" s="41"/>
      <c r="D35" s="8" t="str">
        <f>D27</f>
        <v>B2</v>
      </c>
      <c r="E35" s="9">
        <f>E34*2/100+E34</f>
        <v>5611.5490964359187</v>
      </c>
      <c r="F35" s="12" t="str">
        <f>F27</f>
        <v>C2</v>
      </c>
      <c r="G35" s="11">
        <f>G34*2/100+G34</f>
        <v>6296.1580862011006</v>
      </c>
      <c r="H35" s="10" t="str">
        <f>H27</f>
        <v>D2</v>
      </c>
      <c r="I35" s="11">
        <f>I34*2/100+I34</f>
        <v>7064.2893727176352</v>
      </c>
      <c r="J35" s="12" t="str">
        <f>J27</f>
        <v>E2</v>
      </c>
      <c r="K35" s="11">
        <f>K34*2/100+K34</f>
        <v>7926.1326761891869</v>
      </c>
      <c r="L35" s="10" t="str">
        <f>L27</f>
        <v>F2</v>
      </c>
      <c r="M35" s="11">
        <f>M34*2/100+M34</f>
        <v>8893.1208626842672</v>
      </c>
      <c r="N35" s="10" t="str">
        <f>N27</f>
        <v>G2</v>
      </c>
      <c r="O35" s="11">
        <f>O34*2/100+O34</f>
        <v>9978.0816079317483</v>
      </c>
      <c r="V35" t="s">
        <v>45</v>
      </c>
    </row>
    <row r="36" spans="1:22" ht="15.75" thickBot="1" x14ac:dyDescent="0.3">
      <c r="A36" s="36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4"/>
    </row>
    <row r="37" spans="1:22" ht="15.75" thickBot="1" x14ac:dyDescent="0.3">
      <c r="A37" s="36"/>
      <c r="B37" s="33" t="s">
        <v>18</v>
      </c>
      <c r="C37" s="32"/>
      <c r="D37" s="15"/>
      <c r="E37" s="16" t="s">
        <v>19</v>
      </c>
      <c r="F37" s="17"/>
      <c r="G37" s="18" t="s">
        <v>20</v>
      </c>
      <c r="H37" s="15"/>
      <c r="I37" s="16" t="s">
        <v>21</v>
      </c>
      <c r="J37" s="15"/>
      <c r="K37" s="16" t="s">
        <v>22</v>
      </c>
      <c r="L37" s="44"/>
      <c r="M37" s="45"/>
      <c r="N37" s="46"/>
      <c r="O37" s="45"/>
    </row>
    <row r="38" spans="1:22" x14ac:dyDescent="0.25">
      <c r="A38" s="36"/>
      <c r="B38" s="6" t="str">
        <f>B30</f>
        <v>H10</v>
      </c>
      <c r="C38" s="7">
        <f>O35*10/100+O35</f>
        <v>10975.889768724923</v>
      </c>
      <c r="D38" s="6" t="str">
        <f>D30</f>
        <v>I10</v>
      </c>
      <c r="E38" s="5">
        <f>C39*10/100+C39</f>
        <v>12314.948320509364</v>
      </c>
      <c r="F38" s="4" t="str">
        <f>F30</f>
        <v>J10</v>
      </c>
      <c r="G38" s="7">
        <f>E39*10/100+E39</f>
        <v>13817.372015611507</v>
      </c>
      <c r="H38" s="4" t="str">
        <f>H30</f>
        <v>K10</v>
      </c>
      <c r="I38" s="7">
        <f>G39*10/100+G39</f>
        <v>15503.091401516111</v>
      </c>
      <c r="J38" s="6" t="str">
        <f>J30</f>
        <v>L10</v>
      </c>
      <c r="K38" s="7">
        <f>I39*10/100+I39</f>
        <v>17394.468552501075</v>
      </c>
      <c r="L38" s="4"/>
      <c r="M38" s="7"/>
      <c r="N38" s="6"/>
      <c r="O38" s="7"/>
    </row>
    <row r="39" spans="1:22" ht="15.75" thickBot="1" x14ac:dyDescent="0.3">
      <c r="A39" s="37"/>
      <c r="B39" s="12" t="str">
        <f>B31</f>
        <v>H2</v>
      </c>
      <c r="C39" s="11">
        <f>C38*2/100+C38</f>
        <v>11195.407564099422</v>
      </c>
      <c r="D39" s="12" t="str">
        <f>D31</f>
        <v>I2</v>
      </c>
      <c r="E39" s="11">
        <f>E38*2/100+E38</f>
        <v>12561.247286919552</v>
      </c>
      <c r="F39" s="10" t="str">
        <f>F31</f>
        <v>J2</v>
      </c>
      <c r="G39" s="11">
        <f>G38*2/100+G38</f>
        <v>14093.719455923738</v>
      </c>
      <c r="H39" s="10" t="str">
        <f>H31</f>
        <v>K2</v>
      </c>
      <c r="I39" s="11">
        <f>I38*2/100+I38</f>
        <v>15813.153229546433</v>
      </c>
      <c r="J39" s="12" t="str">
        <f>J31</f>
        <v>L2</v>
      </c>
      <c r="K39" s="11">
        <f>K38*2/100+K38</f>
        <v>17742.357923551099</v>
      </c>
      <c r="L39" s="10"/>
      <c r="M39" s="11"/>
      <c r="N39" s="12"/>
      <c r="O39" s="11"/>
    </row>
    <row r="40" spans="1:22" ht="15.75" thickBot="1" x14ac:dyDescent="0.3">
      <c r="A40" s="21"/>
      <c r="B40" s="13"/>
      <c r="C40" s="25"/>
      <c r="D40" s="25"/>
      <c r="E40" s="25"/>
      <c r="F40" s="13"/>
      <c r="G40" s="25"/>
      <c r="H40" s="13"/>
      <c r="I40" s="25"/>
      <c r="J40" s="13"/>
      <c r="K40" s="25"/>
      <c r="L40" s="13"/>
      <c r="M40" s="25"/>
      <c r="N40" s="13"/>
      <c r="O40" s="25"/>
    </row>
    <row r="41" spans="1:22" ht="15.75" thickBot="1" x14ac:dyDescent="0.3">
      <c r="A41" s="24" t="s">
        <v>35</v>
      </c>
      <c r="B41" s="47" t="s">
        <v>1</v>
      </c>
      <c r="C41" s="48"/>
      <c r="D41" s="23"/>
      <c r="E41" s="23" t="s">
        <v>2</v>
      </c>
      <c r="F41" s="44" t="s">
        <v>3</v>
      </c>
      <c r="G41" s="45"/>
      <c r="H41" s="46" t="s">
        <v>4</v>
      </c>
      <c r="I41" s="49"/>
      <c r="J41" s="44" t="s">
        <v>5</v>
      </c>
      <c r="K41" s="45"/>
      <c r="L41" s="46" t="s">
        <v>6</v>
      </c>
      <c r="M41" s="49"/>
      <c r="N41" s="44" t="s">
        <v>7</v>
      </c>
      <c r="O41" s="45"/>
    </row>
    <row r="42" spans="1:22" x14ac:dyDescent="0.25">
      <c r="A42" s="35" t="s">
        <v>36</v>
      </c>
      <c r="B42" s="38">
        <f>6579.13*1.063732</f>
        <v>6998.4311131599998</v>
      </c>
      <c r="C42" s="39"/>
      <c r="D42" s="2" t="str">
        <f>D34</f>
        <v>B10</v>
      </c>
      <c r="E42" s="3">
        <f>B42*10/100+B42</f>
        <v>7698.2742244759993</v>
      </c>
      <c r="F42" s="6" t="str">
        <f>F34</f>
        <v>C10</v>
      </c>
      <c r="G42" s="5">
        <f>E43*10/100+E43</f>
        <v>8637.4636798620722</v>
      </c>
      <c r="H42" s="4" t="str">
        <f>H34</f>
        <v>D10</v>
      </c>
      <c r="I42" s="7">
        <f>G43*10/100+G43</f>
        <v>9691.2342488052454</v>
      </c>
      <c r="J42" s="6" t="str">
        <f>J34</f>
        <v>E10</v>
      </c>
      <c r="K42" s="5">
        <f>I43*10/100+I43</f>
        <v>10873.564827159486</v>
      </c>
      <c r="L42" s="4" t="str">
        <f>L34</f>
        <v>F10</v>
      </c>
      <c r="M42" s="7">
        <f>K43*10/100+K43</f>
        <v>12200.139736072942</v>
      </c>
      <c r="N42" s="4" t="str">
        <f>N34</f>
        <v>G10</v>
      </c>
      <c r="O42" s="7">
        <f>M43*10/100+M43</f>
        <v>13688.556783873841</v>
      </c>
    </row>
    <row r="43" spans="1:22" ht="15.75" thickBot="1" x14ac:dyDescent="0.3">
      <c r="A43" s="36"/>
      <c r="B43" s="40"/>
      <c r="C43" s="41"/>
      <c r="D43" s="8" t="str">
        <f>D35</f>
        <v>B2</v>
      </c>
      <c r="E43" s="9">
        <f>E42*2/100+E42</f>
        <v>7852.2397089655196</v>
      </c>
      <c r="F43" s="12" t="str">
        <f>F35</f>
        <v>C2</v>
      </c>
      <c r="G43" s="11">
        <f>G42*2/100+G42</f>
        <v>8810.2129534593132</v>
      </c>
      <c r="H43" s="10" t="str">
        <f>H35</f>
        <v>D2</v>
      </c>
      <c r="I43" s="11">
        <f>I42*2/100+I42</f>
        <v>9885.0589337813508</v>
      </c>
      <c r="J43" s="12" t="str">
        <f>J35</f>
        <v>E2</v>
      </c>
      <c r="K43" s="11">
        <f>K42*2/100+K42</f>
        <v>11091.036123702675</v>
      </c>
      <c r="L43" s="10" t="str">
        <f>L35</f>
        <v>F2</v>
      </c>
      <c r="M43" s="11">
        <f>M42*2/100+M42</f>
        <v>12444.142530794401</v>
      </c>
      <c r="N43" s="10" t="str">
        <f>N35</f>
        <v>G2</v>
      </c>
      <c r="O43" s="11">
        <f>O42*2/100+O42</f>
        <v>13962.327919551317</v>
      </c>
    </row>
    <row r="44" spans="1:22" ht="15.75" thickBot="1" x14ac:dyDescent="0.3">
      <c r="A44" s="36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4"/>
    </row>
    <row r="45" spans="1:22" ht="15.75" thickBot="1" x14ac:dyDescent="0.3">
      <c r="A45" s="36"/>
      <c r="B45" s="33" t="s">
        <v>18</v>
      </c>
      <c r="C45" s="32"/>
      <c r="D45" s="15"/>
      <c r="E45" s="16" t="s">
        <v>19</v>
      </c>
      <c r="F45" s="17"/>
      <c r="G45" s="18" t="s">
        <v>20</v>
      </c>
      <c r="H45" s="15"/>
      <c r="I45" s="16" t="s">
        <v>21</v>
      </c>
      <c r="J45" s="15"/>
      <c r="K45" s="16" t="s">
        <v>22</v>
      </c>
      <c r="L45" s="46"/>
      <c r="M45" s="45"/>
      <c r="N45" s="46"/>
      <c r="O45" s="45"/>
    </row>
    <row r="46" spans="1:22" x14ac:dyDescent="0.25">
      <c r="A46" s="36"/>
      <c r="B46" s="6" t="str">
        <f>B38</f>
        <v>H10</v>
      </c>
      <c r="C46" s="7">
        <f>O43*10/100+O43</f>
        <v>15358.560711506449</v>
      </c>
      <c r="D46" s="4" t="str">
        <f>D38</f>
        <v>I10</v>
      </c>
      <c r="E46" s="5">
        <f>C47*10/100+C47</f>
        <v>17232.305118310236</v>
      </c>
      <c r="F46" s="6" t="str">
        <f>F38</f>
        <v>J10</v>
      </c>
      <c r="G46" s="7">
        <f>E47*10/100+E47</f>
        <v>19334.646342744087</v>
      </c>
      <c r="H46" s="4" t="str">
        <f>H38</f>
        <v>K10</v>
      </c>
      <c r="I46" s="7">
        <f>G47*10/100+G47</f>
        <v>21693.473196558865</v>
      </c>
      <c r="J46" s="4" t="str">
        <f>J38</f>
        <v>L10</v>
      </c>
      <c r="K46" s="7">
        <f>I47*10/100+I47</f>
        <v>24340.076926539045</v>
      </c>
      <c r="L46" s="6"/>
      <c r="M46" s="7"/>
      <c r="N46" s="6"/>
      <c r="O46" s="7"/>
    </row>
    <row r="47" spans="1:22" ht="15.75" thickBot="1" x14ac:dyDescent="0.3">
      <c r="A47" s="37"/>
      <c r="B47" s="12" t="str">
        <f>B39</f>
        <v>H2</v>
      </c>
      <c r="C47" s="11">
        <f>C46*2/100+C46</f>
        <v>15665.731925736578</v>
      </c>
      <c r="D47" s="10" t="str">
        <f>D39</f>
        <v>I2</v>
      </c>
      <c r="E47" s="11">
        <f>E46*2/100+E46</f>
        <v>17576.951220676441</v>
      </c>
      <c r="F47" s="12" t="str">
        <f>F39</f>
        <v>J2</v>
      </c>
      <c r="G47" s="11">
        <f>G46*2/100+G46</f>
        <v>19721.339269598968</v>
      </c>
      <c r="H47" s="10" t="str">
        <f>H39</f>
        <v>K2</v>
      </c>
      <c r="I47" s="11">
        <f>I46*2/100+I46</f>
        <v>22127.342660490041</v>
      </c>
      <c r="J47" s="10" t="str">
        <f>J39</f>
        <v>L2</v>
      </c>
      <c r="K47" s="11">
        <f>K46*2/100+K46</f>
        <v>24826.878465069825</v>
      </c>
      <c r="L47" s="12"/>
      <c r="M47" s="11"/>
      <c r="N47" s="12"/>
      <c r="O47" s="11"/>
    </row>
  </sheetData>
  <mergeCells count="67">
    <mergeCell ref="N37:O37"/>
    <mergeCell ref="N41:O41"/>
    <mergeCell ref="A42:A47"/>
    <mergeCell ref="B42:C43"/>
    <mergeCell ref="B45:C45"/>
    <mergeCell ref="L45:M45"/>
    <mergeCell ref="N45:O45"/>
    <mergeCell ref="B41:C41"/>
    <mergeCell ref="F41:G41"/>
    <mergeCell ref="H41:I41"/>
    <mergeCell ref="J41:K41"/>
    <mergeCell ref="L41:M41"/>
    <mergeCell ref="J33:K33"/>
    <mergeCell ref="L33:M33"/>
    <mergeCell ref="A34:A39"/>
    <mergeCell ref="B34:C35"/>
    <mergeCell ref="B37:C37"/>
    <mergeCell ref="L37:M37"/>
    <mergeCell ref="N21:O21"/>
    <mergeCell ref="N33:O33"/>
    <mergeCell ref="N25:O25"/>
    <mergeCell ref="A26:A31"/>
    <mergeCell ref="B26:C27"/>
    <mergeCell ref="B29:C29"/>
    <mergeCell ref="L29:M29"/>
    <mergeCell ref="N29:O29"/>
    <mergeCell ref="B25:C25"/>
    <mergeCell ref="F25:G25"/>
    <mergeCell ref="H25:I25"/>
    <mergeCell ref="J25:K25"/>
    <mergeCell ref="L25:M25"/>
    <mergeCell ref="B33:C33"/>
    <mergeCell ref="F33:G33"/>
    <mergeCell ref="H33:I33"/>
    <mergeCell ref="L17:M17"/>
    <mergeCell ref="A18:A23"/>
    <mergeCell ref="B18:C19"/>
    <mergeCell ref="B21:C21"/>
    <mergeCell ref="L21:M21"/>
    <mergeCell ref="N17:O17"/>
    <mergeCell ref="N9:O9"/>
    <mergeCell ref="A10:A15"/>
    <mergeCell ref="B10:C11"/>
    <mergeCell ref="B13:C13"/>
    <mergeCell ref="L13:M13"/>
    <mergeCell ref="N13:O13"/>
    <mergeCell ref="B9:C9"/>
    <mergeCell ref="F9:G9"/>
    <mergeCell ref="H9:I9"/>
    <mergeCell ref="J9:K9"/>
    <mergeCell ref="L9:M9"/>
    <mergeCell ref="B17:C17"/>
    <mergeCell ref="F17:G17"/>
    <mergeCell ref="H17:I17"/>
    <mergeCell ref="J17:K17"/>
    <mergeCell ref="A2:A7"/>
    <mergeCell ref="B2:C3"/>
    <mergeCell ref="B5:C5"/>
    <mergeCell ref="L5:M5"/>
    <mergeCell ref="N5:O5"/>
    <mergeCell ref="B1:C1"/>
    <mergeCell ref="D1:E1"/>
    <mergeCell ref="F1:G1"/>
    <mergeCell ref="H1:I1"/>
    <mergeCell ref="J1:K1"/>
    <mergeCell ref="L1:M1"/>
    <mergeCell ref="N1:O1"/>
  </mergeCells>
  <pageMargins left="0.511811024" right="0.511811024" top="0.78740157499999996" bottom="0.78740157499999996" header="0.31496062000000002" footer="0.31496062000000002"/>
  <pageSetup paperSize="0" scale="57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75F1F1E32DB943A6A83C96CF7F6AC2" ma:contentTypeVersion="13" ma:contentTypeDescription="Crie um novo documento." ma:contentTypeScope="" ma:versionID="44d4bf8e75cb768c84f3ee78d85267bf">
  <xsd:schema xmlns:xsd="http://www.w3.org/2001/XMLSchema" xmlns:xs="http://www.w3.org/2001/XMLSchema" xmlns:p="http://schemas.microsoft.com/office/2006/metadata/properties" xmlns:ns2="0842b7c5-6934-40cc-a3ac-faf3426b7aad" xmlns:ns3="a06fa708-e51c-438d-a931-b72a4ce2f9b1" targetNamespace="http://schemas.microsoft.com/office/2006/metadata/properties" ma:root="true" ma:fieldsID="415d391942963e54bfc1dc4c7ac07944" ns2:_="" ns3:_="">
    <xsd:import namespace="0842b7c5-6934-40cc-a3ac-faf3426b7aad"/>
    <xsd:import namespace="a06fa708-e51c-438d-a931-b72a4ce2f9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42b7c5-6934-40cc-a3ac-faf3426b7a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bcca6d78-7f48-4b09-90d4-e911475dfe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6fa708-e51c-438d-a931-b72a4ce2f9b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3d882f8-d855-453c-9e4f-07dc2dc6dc5a}" ma:internalName="TaxCatchAll" ma:showField="CatchAllData" ma:web="a06fa708-e51c-438d-a931-b72a4ce2f9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6fa708-e51c-438d-a931-b72a4ce2f9b1" xsi:nil="true"/>
    <lcf76f155ced4ddcb4097134ff3c332f xmlns="0842b7c5-6934-40cc-a3ac-faf3426b7aa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BD1BE9C-6380-4E45-9123-F3ED9A23BCE2}"/>
</file>

<file path=customXml/itemProps2.xml><?xml version="1.0" encoding="utf-8"?>
<ds:datastoreItem xmlns:ds="http://schemas.openxmlformats.org/officeDocument/2006/customXml" ds:itemID="{18035D6D-2C3A-4868-87F8-E7A44ABC2C39}"/>
</file>

<file path=customXml/itemProps3.xml><?xml version="1.0" encoding="utf-8"?>
<ds:datastoreItem xmlns:ds="http://schemas.openxmlformats.org/officeDocument/2006/customXml" ds:itemID="{0DAC9C7A-C852-4FBC-9A7A-CF2FBB835A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Ionara</dc:creator>
  <cp:lastModifiedBy>Magali Krindges</cp:lastModifiedBy>
  <cp:lastPrinted>2025-06-17T17:42:20Z</cp:lastPrinted>
  <dcterms:created xsi:type="dcterms:W3CDTF">2024-02-20T16:27:56Z</dcterms:created>
  <dcterms:modified xsi:type="dcterms:W3CDTF">2026-02-05T16:52:12Z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0x0101009A75F1F1E32DB943A6A83C96CF7F6AC2</vt:lpwstr>
  </property>
</Properties>
</file>